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 defaultThemeVersion="124226"/>
  <xr:revisionPtr revIDLastSave="0" documentId="13_ncr:1_{71ABBE12-B0F1-4496-A1A3-C6E2CE967256}" xr6:coauthVersionLast="36" xr6:coauthVersionMax="36" xr10:uidLastSave="{00000000-0000-0000-0000-000000000000}"/>
  <bookViews>
    <workbookView xWindow="0" yWindow="0" windowWidth="20490" windowHeight="7755" xr2:uid="{00000000-000D-0000-FFFF-FFFF00000000}"/>
  </bookViews>
  <sheets>
    <sheet name="Trans 4TO  Trim 2021 " sheetId="3" r:id="rId1"/>
    <sheet name="Hoja1" sheetId="1" r:id="rId2"/>
  </sheets>
  <definedNames>
    <definedName name="_xlnm._FilterDatabase" localSheetId="0" hidden="1">'Trans 4TO  Trim 2021 '!$A$17:$K$38</definedName>
    <definedName name="_xlnm.Print_Area" localSheetId="0">'Trans 4TO  Trim 2021 '!#REF!</definedName>
  </definedNames>
  <calcPr calcId="191029"/>
</workbook>
</file>

<file path=xl/calcChain.xml><?xml version="1.0" encoding="utf-8"?>
<calcChain xmlns="http://schemas.openxmlformats.org/spreadsheetml/2006/main">
  <c r="K62" i="3" l="1"/>
  <c r="K63" i="3"/>
  <c r="J62" i="3"/>
  <c r="J63" i="3"/>
  <c r="K57" i="3"/>
  <c r="K48" i="3" l="1"/>
  <c r="C67" i="3" l="1"/>
  <c r="K56" i="3"/>
  <c r="K58" i="3"/>
  <c r="K59" i="3"/>
  <c r="K60" i="3"/>
  <c r="K61" i="3"/>
  <c r="K55" i="3"/>
  <c r="J57" i="3"/>
  <c r="J58" i="3"/>
  <c r="J59" i="3"/>
  <c r="J60" i="3"/>
  <c r="J61" i="3"/>
  <c r="I67" i="3"/>
  <c r="H67" i="3"/>
  <c r="G67" i="3"/>
  <c r="F67" i="3"/>
  <c r="E67" i="3"/>
  <c r="D67" i="3"/>
  <c r="J56" i="3"/>
  <c r="J55" i="3"/>
  <c r="J67" i="3" l="1"/>
  <c r="D39" i="3"/>
  <c r="E39" i="3"/>
  <c r="F39" i="3"/>
  <c r="G39" i="3"/>
  <c r="H39" i="3"/>
  <c r="I39" i="3"/>
  <c r="C39" i="3"/>
  <c r="J37" i="3"/>
  <c r="K37" i="3"/>
  <c r="J38" i="3"/>
  <c r="K38" i="3"/>
  <c r="K18" i="3"/>
  <c r="J22" i="3"/>
  <c r="J19" i="3"/>
  <c r="J20" i="3"/>
  <c r="J21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18" i="3"/>
  <c r="J39" i="3" s="1"/>
  <c r="I12" i="3" l="1"/>
  <c r="H12" i="3"/>
  <c r="G12" i="3"/>
  <c r="F12" i="3"/>
  <c r="E12" i="3"/>
  <c r="D12" i="3"/>
  <c r="C12" i="3"/>
  <c r="J9" i="3"/>
  <c r="K24" i="3" l="1"/>
  <c r="K25" i="3"/>
  <c r="K26" i="3"/>
  <c r="K27" i="3"/>
  <c r="K28" i="3"/>
  <c r="K29" i="3"/>
  <c r="K30" i="3"/>
  <c r="K31" i="3"/>
  <c r="K32" i="3"/>
  <c r="K33" i="3"/>
  <c r="K34" i="3"/>
  <c r="K35" i="3"/>
  <c r="K36" i="3"/>
  <c r="K22" i="3"/>
  <c r="K23" i="3"/>
  <c r="I49" i="3" l="1"/>
  <c r="H49" i="3"/>
  <c r="G49" i="3"/>
  <c r="F49" i="3"/>
  <c r="E49" i="3"/>
  <c r="D49" i="3"/>
  <c r="C49" i="3"/>
  <c r="K47" i="3"/>
  <c r="J47" i="3"/>
  <c r="K46" i="3"/>
  <c r="J46" i="3"/>
  <c r="K21" i="3"/>
  <c r="K20" i="3"/>
  <c r="K19" i="3"/>
  <c r="J49" i="3" l="1"/>
</calcChain>
</file>

<file path=xl/sharedStrings.xml><?xml version="1.0" encoding="utf-8"?>
<sst xmlns="http://schemas.openxmlformats.org/spreadsheetml/2006/main" count="87" uniqueCount="63">
  <si>
    <t xml:space="preserve">RESUMEN DE PROYECTOS Y ACCIONES </t>
  </si>
  <si>
    <t>PARTIDA GENERICA</t>
  </si>
  <si>
    <t>APROBADO</t>
  </si>
  <si>
    <t>COMPROMETIDO</t>
  </si>
  <si>
    <t>EJERCIDO</t>
  </si>
  <si>
    <t>PAGADO</t>
  </si>
  <si>
    <t>POR PAGAR</t>
  </si>
  <si>
    <t>113-SUELDOS BASE AL PERSONAL PERMANENTE</t>
  </si>
  <si>
    <t>132-PRIMA VACACIONES DOMINICALES Y GRATIFICACIONES</t>
  </si>
  <si>
    <t>T O T A L E S</t>
  </si>
  <si>
    <t xml:space="preserve">T O T A L E S </t>
  </si>
  <si>
    <t>MODIFICADO</t>
  </si>
  <si>
    <t>MINISTRADO</t>
  </si>
  <si>
    <t xml:space="preserve">COMPROMETIDO </t>
  </si>
  <si>
    <t>DEVENGADO</t>
  </si>
  <si>
    <t>AVANCE%</t>
  </si>
  <si>
    <t>211-MATERIALES, UTILES Y EQUIPOS  MENORES DE OFICINA</t>
  </si>
  <si>
    <t>271-VESTUARIOS Y UNIFORMES</t>
  </si>
  <si>
    <t>345.-SEGUROS PATRIMONIALES</t>
  </si>
  <si>
    <t>152.-INDEMNIZACIONES</t>
  </si>
  <si>
    <t>DIVISION DE TERRENOS  Y CONSTRUCCION  DE OBRAS DE  URBANIZACION</t>
  </si>
  <si>
    <t>RECAUDADO</t>
  </si>
  <si>
    <t xml:space="preserve">EJERCIDO </t>
  </si>
  <si>
    <t xml:space="preserve">POR PAGAR </t>
  </si>
  <si>
    <t>AVANCE</t>
  </si>
  <si>
    <t>CONSTRUCCION DE OBRAS PARA EL ABASTECIMIENTO DE AGUA, PETROLEO, GAS,ELECTRICIDAD Y TELECOMUNICACIONES</t>
  </si>
  <si>
    <t>216-MATERIAL DE LIMPIEZA</t>
  </si>
  <si>
    <t xml:space="preserve">246-MATERIAL ELECTRICO Y ELECTRONICO </t>
  </si>
  <si>
    <t>272-PRENDA DE SEGURIDAD  Y PROTECCION</t>
  </si>
  <si>
    <t>451.-PENSIONES Y JUBILACIONES</t>
  </si>
  <si>
    <t>214.-MATERIALES, UTILES  Y EQUIPO MENORES  DE TECNOLOGIA</t>
  </si>
  <si>
    <t>261.-COMBUSTIBLES Y LUBRICANTES Y ADITIVOS</t>
  </si>
  <si>
    <t>341.-SERVICIOS FINANCIEROS, BANCARIOS Y COMERCIALES</t>
  </si>
  <si>
    <t>355.-REPARTO Y MTTO EQUIPO DE TRASNPORTE</t>
  </si>
  <si>
    <t>392.-IMPUESTOS Y DERECHOS</t>
  </si>
  <si>
    <t>441.-AYUDAS SOCIALES A PERSONAS</t>
  </si>
  <si>
    <t>296.-REFACCIONES Y ACCESORIOS MENORES DE QUIPO DE TRANSPORTE</t>
  </si>
  <si>
    <t>311.-PAGO DE ENERGIA ELECTRICA</t>
  </si>
  <si>
    <t>399.-EXAMENES TOXICOS</t>
  </si>
  <si>
    <t>FONDO  APORTACIONES  PARA EL FORTALECIMIENTO DE LAS ENTIDADES  FEDERATIVAS RECURSO 2016</t>
  </si>
  <si>
    <t>MINISTARDO</t>
  </si>
  <si>
    <t xml:space="preserve"> DEVENGADO</t>
  </si>
  <si>
    <t>AVANCE %</t>
  </si>
  <si>
    <t>2016/FAFET-0016</t>
  </si>
  <si>
    <t>PAVIMENTO ASFALTICO  EN CALLE  MORELOS</t>
  </si>
  <si>
    <t xml:space="preserve">FONDO DE APORTACIONES  PARA LA INFRAESTRUCTURA  SOCIAL  MUNICIPAL PRIMER TRIMESTRE RECURSO 2020 EJERCICIO 2021 </t>
  </si>
  <si>
    <t xml:space="preserve"> $-   </t>
  </si>
  <si>
    <t>334.- SERVICIOS DE CAPACITACION</t>
  </si>
  <si>
    <t>134.- COMPENSACIONES</t>
  </si>
  <si>
    <t>MATERIALES UTILES Y EQUIPOS MENORES DE OFICINA</t>
  </si>
  <si>
    <t>MATERIALES, UTILES  Y EQUIPO MENORES  DE TECNOLOGIA</t>
  </si>
  <si>
    <t>COMBUSTIBLES Y LUBRICANTES Y ADITIVOS</t>
  </si>
  <si>
    <t xml:space="preserve">MATERIALES Y ÚTILES DE IMPRESIÓN Y REPRODUCCIÓN G. CORRIENTE </t>
  </si>
  <si>
    <t>MATERIAL IMPRESO E INFORMACIÓN DIGITAL G. CORRIENTE</t>
  </si>
  <si>
    <t>CAPACITACIÓN G. CORRIENTE</t>
  </si>
  <si>
    <t>MUEBLES DE OFICINA Y ESTANTERÍA G. CAPITAL</t>
  </si>
  <si>
    <t>PARTIDA</t>
  </si>
  <si>
    <r>
      <rPr>
        <b/>
        <sz val="10"/>
        <rFont val="Arial"/>
        <family val="2"/>
      </rPr>
      <t>MUNICIPIO DE TOLCAYUCA</t>
    </r>
    <r>
      <rPr>
        <sz val="10"/>
        <rFont val="Arial"/>
        <family val="2"/>
      </rPr>
      <t>, PARA DAR CUMPLIMIENTO A LO ESTABLECIDO EN LOS ARTÍCULOS 85 DE LA LEY DE PRESUPUESTO Y RESPONSABILIDAD HACENDARIA 
Y 48 DE LA LEY DE COORDINACIÓN FISCAL. PUBLICO INFORME SOBRE EL EJERCICIO, DESTINO Y RESULTADOS DE LOS RECURSOS FEDERALES TRANSFERIDOS
CORRESPONDIENTES AL CUARTO  TRIMESTRE EJERCICIO FISCAL 2021</t>
    </r>
  </si>
  <si>
    <t>FONDO DE APORTACIONES  PARA EL  FORTALECIMIENTO DE LOS MUNICIPIOS Y DE LAS DEMARCACIONES TERRITORIALES DEL DISTRITO FEDERAL. EJERCICIO 2021 RECURSO 2021  CUARTO TRIMESTRE</t>
  </si>
  <si>
    <t>Construcción de vías de comunicación</t>
  </si>
  <si>
    <t>Servicios de capacitación</t>
  </si>
  <si>
    <t>Servicios de consultoría administrativa, procesos, técnica y en tecnologías de la información</t>
  </si>
  <si>
    <t>FONDO FORTALECIMIENTO A LA TRANSVERSALIDAD DE LA PERSPECTIVA DE GENERO CUARTO  TRIMESTRE RECURSO 2021 EJERCICIO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</si>
</sst>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#,##0.0"/>
    <numFmt numFmtId="165" formatCode="#,##0.00_ ;[Red]\-#,##0.00\ 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7"/>
      <color theme="1"/>
      <name val="Arial"/>
      <family val="2"/>
    </font>
    <font>
      <sz val="6"/>
      <color theme="1"/>
      <name val="Calibri"/>
      <family val="2"/>
      <scheme val="minor"/>
    </font>
    <font>
      <sz val="8"/>
      <name val="Arial"/>
      <family val="2"/>
    </font>
    <font>
      <sz val="8"/>
      <name val="Tahoma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Tahoma"/>
      <family val="2"/>
    </font>
    <font>
      <sz val="7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4" fontId="19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" applyFont="1"/>
    <xf numFmtId="0" fontId="3" fillId="0" borderId="0" xfId="0" applyFont="1"/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15" fontId="5" fillId="0" borderId="0" xfId="1" applyNumberFormat="1" applyFont="1" applyBorder="1" applyAlignment="1">
      <alignment vertical="center"/>
    </xf>
    <xf numFmtId="15" fontId="5" fillId="0" borderId="0" xfId="1" applyNumberFormat="1" applyFont="1" applyFill="1" applyBorder="1" applyAlignment="1">
      <alignment vertical="center"/>
    </xf>
    <xf numFmtId="0" fontId="6" fillId="0" borderId="0" xfId="0" applyFont="1"/>
    <xf numFmtId="0" fontId="7" fillId="0" borderId="0" xfId="0" applyFont="1"/>
    <xf numFmtId="0" fontId="1" fillId="0" borderId="2" xfId="1" applyFont="1" applyBorder="1" applyAlignment="1">
      <alignment horizontal="center"/>
    </xf>
    <xf numFmtId="0" fontId="10" fillId="0" borderId="3" xfId="1" applyFont="1" applyBorder="1" applyAlignment="1">
      <alignment horizontal="center"/>
    </xf>
    <xf numFmtId="40" fontId="10" fillId="2" borderId="2" xfId="1" applyNumberFormat="1" applyFont="1" applyFill="1" applyBorder="1"/>
    <xf numFmtId="15" fontId="10" fillId="2" borderId="2" xfId="1" applyNumberFormat="1" applyFont="1" applyFill="1" applyBorder="1" applyAlignment="1">
      <alignment vertical="center"/>
    </xf>
    <xf numFmtId="0" fontId="10" fillId="2" borderId="2" xfId="1" applyFont="1" applyFill="1" applyBorder="1"/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 applyAlignment="1"/>
    <xf numFmtId="40" fontId="1" fillId="0" borderId="2" xfId="1" applyNumberFormat="1" applyFont="1" applyFill="1" applyBorder="1"/>
    <xf numFmtId="4" fontId="11" fillId="0" borderId="2" xfId="0" applyNumberFormat="1" applyFont="1" applyFill="1" applyBorder="1"/>
    <xf numFmtId="0" fontId="1" fillId="0" borderId="2" xfId="1" applyFont="1" applyFill="1" applyBorder="1"/>
    <xf numFmtId="4" fontId="2" fillId="0" borderId="2" xfId="1" applyNumberFormat="1" applyFont="1" applyFill="1" applyBorder="1" applyAlignment="1">
      <alignment vertical="center"/>
    </xf>
    <xf numFmtId="0" fontId="3" fillId="0" borderId="0" xfId="0" applyFont="1" applyBorder="1"/>
    <xf numFmtId="4" fontId="12" fillId="0" borderId="2" xfId="0" applyNumberFormat="1" applyFont="1" applyBorder="1"/>
    <xf numFmtId="0" fontId="0" fillId="0" borderId="0" xfId="0" applyBorder="1"/>
    <xf numFmtId="4" fontId="12" fillId="0" borderId="2" xfId="0" applyNumberFormat="1" applyFont="1" applyFill="1" applyBorder="1"/>
    <xf numFmtId="0" fontId="12" fillId="0" borderId="0" xfId="0" applyFont="1"/>
    <xf numFmtId="0" fontId="13" fillId="0" borderId="5" xfId="0" applyFont="1" applyFill="1" applyBorder="1" applyAlignment="1">
      <alignment horizontal="center"/>
    </xf>
    <xf numFmtId="4" fontId="12" fillId="0" borderId="0" xfId="0" applyNumberFormat="1" applyFont="1" applyBorder="1"/>
    <xf numFmtId="4" fontId="1" fillId="0" borderId="2" xfId="1" applyNumberFormat="1" applyFont="1" applyFill="1" applyBorder="1"/>
    <xf numFmtId="0" fontId="10" fillId="0" borderId="2" xfId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/>
    <xf numFmtId="4" fontId="12" fillId="0" borderId="3" xfId="0" applyNumberFormat="1" applyFont="1" applyBorder="1"/>
    <xf numFmtId="0" fontId="9" fillId="0" borderId="2" xfId="2" applyFont="1" applyFill="1" applyBorder="1"/>
    <xf numFmtId="15" fontId="10" fillId="2" borderId="6" xfId="1" applyNumberFormat="1" applyFont="1" applyFill="1" applyBorder="1" applyAlignment="1">
      <alignment vertical="center"/>
    </xf>
    <xf numFmtId="164" fontId="16" fillId="0" borderId="2" xfId="0" applyNumberFormat="1" applyFont="1" applyFill="1" applyBorder="1"/>
    <xf numFmtId="164" fontId="14" fillId="0" borderId="2" xfId="0" applyNumberFormat="1" applyFont="1" applyFill="1" applyBorder="1"/>
    <xf numFmtId="0" fontId="13" fillId="0" borderId="0" xfId="0" applyFont="1" applyFill="1" applyBorder="1" applyAlignment="1">
      <alignment horizontal="center"/>
    </xf>
    <xf numFmtId="4" fontId="12" fillId="0" borderId="0" xfId="0" applyNumberFormat="1" applyFont="1" applyFill="1" applyBorder="1"/>
    <xf numFmtId="164" fontId="12" fillId="0" borderId="0" xfId="0" applyNumberFormat="1" applyFont="1" applyBorder="1"/>
    <xf numFmtId="4" fontId="16" fillId="0" borderId="2" xfId="0" applyNumberFormat="1" applyFont="1" applyFill="1" applyBorder="1"/>
    <xf numFmtId="0" fontId="2" fillId="0" borderId="1" xfId="1" applyFont="1" applyBorder="1" applyAlignment="1"/>
    <xf numFmtId="15" fontId="8" fillId="0" borderId="1" xfId="1" applyNumberFormat="1" applyFont="1" applyBorder="1" applyAlignment="1">
      <alignment vertical="center"/>
    </xf>
    <xf numFmtId="15" fontId="8" fillId="0" borderId="0" xfId="1" applyNumberFormat="1" applyFont="1" applyFill="1" applyBorder="1" applyAlignment="1">
      <alignment vertical="center"/>
    </xf>
    <xf numFmtId="0" fontId="17" fillId="0" borderId="0" xfId="1" applyFont="1"/>
    <xf numFmtId="0" fontId="8" fillId="0" borderId="2" xfId="1" applyFont="1" applyFill="1" applyBorder="1" applyAlignment="1"/>
    <xf numFmtId="165" fontId="1" fillId="0" borderId="2" xfId="1" applyNumberFormat="1" applyFont="1" applyFill="1" applyBorder="1"/>
    <xf numFmtId="0" fontId="8" fillId="0" borderId="3" xfId="1" applyFont="1" applyBorder="1" applyAlignment="1">
      <alignment horizontal="left"/>
    </xf>
    <xf numFmtId="4" fontId="1" fillId="0" borderId="2" xfId="1" applyNumberFormat="1" applyFont="1" applyFill="1" applyBorder="1" applyAlignment="1">
      <alignment vertical="center"/>
    </xf>
    <xf numFmtId="4" fontId="18" fillId="0" borderId="2" xfId="1" applyNumberFormat="1" applyFont="1" applyFill="1" applyBorder="1" applyAlignment="1">
      <alignment vertical="center"/>
    </xf>
    <xf numFmtId="165" fontId="18" fillId="0" borderId="2" xfId="1" applyNumberFormat="1" applyFont="1" applyFill="1" applyBorder="1"/>
    <xf numFmtId="0" fontId="0" fillId="0" borderId="0" xfId="0" applyFill="1"/>
    <xf numFmtId="44" fontId="0" fillId="0" borderId="2" xfId="0" applyNumberFormat="1" applyBorder="1" applyAlignment="1">
      <alignment horizontal="center"/>
    </xf>
    <xf numFmtId="0" fontId="0" fillId="3" borderId="0" xfId="0" applyFill="1"/>
    <xf numFmtId="44" fontId="1" fillId="0" borderId="2" xfId="1" applyNumberFormat="1" applyFont="1" applyFill="1" applyBorder="1"/>
    <xf numFmtId="0" fontId="0" fillId="0" borderId="2" xfId="0" applyBorder="1" applyAlignment="1">
      <alignment horizontal="center" vertical="center"/>
    </xf>
    <xf numFmtId="0" fontId="1" fillId="0" borderId="4" xfId="1" applyFont="1" applyFill="1" applyBorder="1" applyAlignment="1">
      <alignment horizontal="center"/>
    </xf>
    <xf numFmtId="44" fontId="0" fillId="0" borderId="2" xfId="0" applyNumberFormat="1" applyFill="1" applyBorder="1" applyAlignment="1">
      <alignment horizontal="center"/>
    </xf>
    <xf numFmtId="4" fontId="0" fillId="0" borderId="2" xfId="0" applyNumberFormat="1" applyFill="1" applyBorder="1"/>
    <xf numFmtId="44" fontId="0" fillId="0" borderId="7" xfId="0" applyNumberFormat="1" applyFill="1" applyBorder="1" applyAlignment="1">
      <alignment horizontal="center"/>
    </xf>
    <xf numFmtId="0" fontId="2" fillId="0" borderId="4" xfId="1" applyFont="1" applyFill="1" applyBorder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  <xf numFmtId="4" fontId="12" fillId="0" borderId="3" xfId="0" applyNumberFormat="1" applyFont="1" applyFill="1" applyBorder="1"/>
    <xf numFmtId="0" fontId="15" fillId="0" borderId="2" xfId="0" applyFont="1" applyFill="1" applyBorder="1" applyAlignment="1">
      <alignment horizontal="center"/>
    </xf>
    <xf numFmtId="44" fontId="0" fillId="0" borderId="2" xfId="3" applyFont="1" applyBorder="1"/>
    <xf numFmtId="44" fontId="16" fillId="0" borderId="2" xfId="3" applyFont="1" applyFill="1" applyBorder="1"/>
    <xf numFmtId="44" fontId="14" fillId="0" borderId="2" xfId="3" applyFont="1" applyFill="1" applyBorder="1"/>
    <xf numFmtId="44" fontId="0" fillId="0" borderId="2" xfId="3" applyFont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0" fontId="9" fillId="0" borderId="8" xfId="2" applyFont="1" applyFill="1" applyBorder="1"/>
    <xf numFmtId="0" fontId="0" fillId="0" borderId="2" xfId="0" applyBorder="1" applyAlignment="1">
      <alignment horizontal="center"/>
    </xf>
  </cellXfs>
  <cellStyles count="4">
    <cellStyle name="Moneda" xfId="3" builtinId="4"/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F67"/>
  <sheetViews>
    <sheetView tabSelected="1" zoomScale="70" zoomScaleNormal="70" workbookViewId="0">
      <selection activeCell="B73" sqref="B73"/>
    </sheetView>
  </sheetViews>
  <sheetFormatPr baseColWidth="10" defaultRowHeight="15" x14ac:dyDescent="0.25"/>
  <cols>
    <col min="1" max="1" width="17.5703125" customWidth="1"/>
    <col min="2" max="2" width="55.5703125" customWidth="1"/>
    <col min="3" max="3" width="19.7109375" customWidth="1"/>
    <col min="4" max="4" width="18" customWidth="1"/>
    <col min="5" max="5" width="18.5703125" customWidth="1"/>
    <col min="6" max="6" width="20.85546875" customWidth="1"/>
    <col min="7" max="7" width="17" customWidth="1"/>
    <col min="8" max="8" width="19" customWidth="1"/>
    <col min="9" max="9" width="19.42578125" customWidth="1"/>
    <col min="10" max="10" width="15.85546875" customWidth="1"/>
    <col min="11" max="11" width="24.42578125" customWidth="1"/>
    <col min="13" max="13" width="11.7109375" bestFit="1" customWidth="1"/>
    <col min="16" max="16" width="11.5703125" bestFit="1" customWidth="1"/>
    <col min="18" max="18" width="11.5703125" bestFit="1" customWidth="1"/>
    <col min="20" max="20" width="11.5703125" bestFit="1" customWidth="1"/>
  </cols>
  <sheetData>
    <row r="2" spans="1:11" x14ac:dyDescent="0.25">
      <c r="A2" s="60" t="s">
        <v>57</v>
      </c>
      <c r="B2" s="60"/>
      <c r="C2" s="60"/>
      <c r="D2" s="60"/>
      <c r="E2" s="60"/>
      <c r="F2" s="60"/>
      <c r="G2" s="60"/>
      <c r="H2" s="60"/>
      <c r="I2" s="60"/>
      <c r="J2" s="60"/>
    </row>
    <row r="3" spans="1:1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</row>
    <row r="4" spans="1:1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</row>
    <row r="5" spans="1:11" x14ac:dyDescent="0.25">
      <c r="A5" s="3" t="s">
        <v>0</v>
      </c>
      <c r="B5" s="4"/>
      <c r="C5" s="5"/>
      <c r="D5" s="5"/>
      <c r="E5" s="6"/>
      <c r="F5" s="6"/>
      <c r="G5" s="6"/>
      <c r="H5" s="6"/>
      <c r="I5" s="1"/>
      <c r="J5" s="7"/>
      <c r="K5" s="8"/>
    </row>
    <row r="6" spans="1:11" x14ac:dyDescent="0.25">
      <c r="A6" s="3"/>
      <c r="B6" s="4"/>
      <c r="C6" s="5"/>
      <c r="D6" s="5"/>
      <c r="E6" s="6"/>
      <c r="F6" s="6"/>
      <c r="G6" s="6"/>
      <c r="H6" s="6"/>
      <c r="I6" s="1"/>
      <c r="J6" s="7"/>
      <c r="K6" s="8"/>
    </row>
    <row r="7" spans="1:11" x14ac:dyDescent="0.25">
      <c r="B7" s="40" t="s">
        <v>39</v>
      </c>
      <c r="C7" s="41"/>
      <c r="D7" s="41"/>
      <c r="E7" s="42"/>
      <c r="F7" s="42"/>
      <c r="G7" s="42"/>
      <c r="H7" s="42"/>
      <c r="I7" s="43"/>
      <c r="J7" s="42"/>
    </row>
    <row r="8" spans="1:11" x14ac:dyDescent="0.25">
      <c r="A8" s="9"/>
      <c r="B8" s="10" t="s">
        <v>1</v>
      </c>
      <c r="C8" s="11" t="s">
        <v>2</v>
      </c>
      <c r="D8" s="12" t="s">
        <v>40</v>
      </c>
      <c r="E8" s="12" t="s">
        <v>3</v>
      </c>
      <c r="F8" s="12" t="s">
        <v>41</v>
      </c>
      <c r="G8" s="12" t="s">
        <v>4</v>
      </c>
      <c r="H8" s="12" t="s">
        <v>5</v>
      </c>
      <c r="I8" s="13" t="s">
        <v>6</v>
      </c>
      <c r="J8" s="12" t="s">
        <v>42</v>
      </c>
    </row>
    <row r="9" spans="1:11" x14ac:dyDescent="0.25">
      <c r="A9" s="14" t="s">
        <v>43</v>
      </c>
      <c r="B9" s="44" t="s">
        <v>44</v>
      </c>
      <c r="C9" s="53">
        <v>1702960.17</v>
      </c>
      <c r="D9" s="53">
        <v>1702960.17</v>
      </c>
      <c r="E9" s="53">
        <v>1447963.36</v>
      </c>
      <c r="F9" s="53">
        <v>1447963.36</v>
      </c>
      <c r="G9" s="53">
        <v>1447963.36</v>
      </c>
      <c r="H9" s="53">
        <v>1447963.36</v>
      </c>
      <c r="I9" s="45">
        <v>0</v>
      </c>
      <c r="J9" s="17">
        <f>G9*100/C9</f>
        <v>85.026261066340737</v>
      </c>
    </row>
    <row r="10" spans="1:11" x14ac:dyDescent="0.25">
      <c r="A10" s="9"/>
      <c r="B10" s="46"/>
      <c r="C10" s="16"/>
      <c r="D10" s="47"/>
      <c r="E10" s="47"/>
      <c r="F10" s="47"/>
      <c r="G10" s="47"/>
      <c r="H10" s="47"/>
      <c r="I10" s="27"/>
      <c r="J10" s="17"/>
    </row>
    <row r="11" spans="1:11" x14ac:dyDescent="0.25">
      <c r="A11" s="14"/>
      <c r="B11" s="44"/>
      <c r="C11" s="16"/>
      <c r="D11" s="16"/>
      <c r="E11" s="27"/>
      <c r="F11" s="27"/>
      <c r="G11" s="27"/>
      <c r="H11" s="27"/>
      <c r="I11" s="27"/>
      <c r="J11" s="17"/>
    </row>
    <row r="12" spans="1:11" x14ac:dyDescent="0.25">
      <c r="A12" s="59" t="s">
        <v>9</v>
      </c>
      <c r="B12" s="59"/>
      <c r="C12" s="48">
        <f t="shared" ref="C12:I12" si="0">SUM(C9:C11)</f>
        <v>1702960.17</v>
      </c>
      <c r="D12" s="48">
        <f t="shared" si="0"/>
        <v>1702960.17</v>
      </c>
      <c r="E12" s="48">
        <f t="shared" si="0"/>
        <v>1447963.36</v>
      </c>
      <c r="F12" s="48">
        <f t="shared" si="0"/>
        <v>1447963.36</v>
      </c>
      <c r="G12" s="48">
        <f t="shared" si="0"/>
        <v>1447963.36</v>
      </c>
      <c r="H12" s="48">
        <f t="shared" si="0"/>
        <v>1447963.36</v>
      </c>
      <c r="I12" s="49">
        <f t="shared" si="0"/>
        <v>0</v>
      </c>
      <c r="J12" s="17"/>
      <c r="K12" s="22"/>
    </row>
    <row r="13" spans="1:11" x14ac:dyDescent="0.25">
      <c r="A13" s="3"/>
      <c r="B13" s="4"/>
      <c r="C13" s="5"/>
      <c r="D13" s="5"/>
      <c r="E13" s="6"/>
      <c r="F13" s="6"/>
      <c r="G13" s="6"/>
      <c r="H13" s="6"/>
      <c r="I13" s="1"/>
      <c r="J13" s="7"/>
      <c r="K13" s="8"/>
    </row>
    <row r="14" spans="1:11" x14ac:dyDescent="0.25">
      <c r="A14" s="3"/>
      <c r="B14" s="4"/>
      <c r="C14" s="5"/>
      <c r="D14" s="5"/>
      <c r="E14" s="6"/>
      <c r="F14" s="6"/>
      <c r="G14" s="6"/>
      <c r="H14" s="6"/>
      <c r="I14" s="1"/>
      <c r="J14" s="7"/>
      <c r="K14" s="8"/>
    </row>
    <row r="16" spans="1:11" s="50" customFormat="1" x14ac:dyDescent="0.25">
      <c r="A16" s="61" t="s">
        <v>58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</row>
    <row r="17" spans="1:11" x14ac:dyDescent="0.25">
      <c r="A17" s="9" t="s">
        <v>56</v>
      </c>
      <c r="B17" s="10" t="s">
        <v>1</v>
      </c>
      <c r="C17" s="11" t="s">
        <v>2</v>
      </c>
      <c r="D17" s="12" t="s">
        <v>11</v>
      </c>
      <c r="E17" s="12" t="s">
        <v>12</v>
      </c>
      <c r="F17" s="12" t="s">
        <v>13</v>
      </c>
      <c r="G17" s="12" t="s">
        <v>14</v>
      </c>
      <c r="H17" s="12" t="s">
        <v>4</v>
      </c>
      <c r="I17" s="13" t="s">
        <v>5</v>
      </c>
      <c r="J17" s="12" t="s">
        <v>6</v>
      </c>
      <c r="K17" s="12" t="s">
        <v>15</v>
      </c>
    </row>
    <row r="18" spans="1:11" x14ac:dyDescent="0.25">
      <c r="A18" s="14">
        <v>113</v>
      </c>
      <c r="B18" s="15" t="s">
        <v>7</v>
      </c>
      <c r="C18" s="51">
        <v>5722200</v>
      </c>
      <c r="D18" s="29">
        <v>5803924.1699999999</v>
      </c>
      <c r="E18" s="29">
        <v>5803924.1699999999</v>
      </c>
      <c r="F18" s="29">
        <v>5803924.1699999999</v>
      </c>
      <c r="G18" s="29">
        <v>5803924.1699999999</v>
      </c>
      <c r="H18" s="29">
        <v>5803924.1699999999</v>
      </c>
      <c r="I18" s="29">
        <v>5803924.1699999999</v>
      </c>
      <c r="J18" s="17">
        <f>F18-H18</f>
        <v>0</v>
      </c>
      <c r="K18" s="30">
        <f>H18*100/D18</f>
        <v>100</v>
      </c>
    </row>
    <row r="19" spans="1:11" x14ac:dyDescent="0.25">
      <c r="A19" s="14">
        <v>132</v>
      </c>
      <c r="B19" s="18" t="s">
        <v>8</v>
      </c>
      <c r="C19" s="51">
        <v>1072912.5</v>
      </c>
      <c r="D19" s="29">
        <v>1057253.3999999999</v>
      </c>
      <c r="E19" s="29">
        <v>1057253.3999999999</v>
      </c>
      <c r="F19" s="29">
        <v>1057253.3999999999</v>
      </c>
      <c r="G19" s="29">
        <v>1057253.3999999999</v>
      </c>
      <c r="H19" s="29">
        <v>1057253.3999999999</v>
      </c>
      <c r="I19" s="29">
        <v>1057253.3999999999</v>
      </c>
      <c r="J19" s="17">
        <f t="shared" ref="J19:J36" si="1">F19-H19</f>
        <v>0</v>
      </c>
      <c r="K19" s="30">
        <f t="shared" ref="K19:K36" si="2">H19*100/D19</f>
        <v>100</v>
      </c>
    </row>
    <row r="20" spans="1:11" x14ac:dyDescent="0.25">
      <c r="A20" s="14">
        <v>152</v>
      </c>
      <c r="B20" s="18" t="s">
        <v>19</v>
      </c>
      <c r="C20" s="51">
        <v>54609.86</v>
      </c>
      <c r="D20" s="29">
        <v>230000</v>
      </c>
      <c r="E20" s="29">
        <v>230000</v>
      </c>
      <c r="F20" s="29">
        <v>230000</v>
      </c>
      <c r="G20" s="29">
        <v>230000</v>
      </c>
      <c r="H20" s="29">
        <v>230000</v>
      </c>
      <c r="I20" s="29">
        <v>230000</v>
      </c>
      <c r="J20" s="17">
        <f t="shared" si="1"/>
        <v>0</v>
      </c>
      <c r="K20" s="30">
        <f t="shared" si="2"/>
        <v>100</v>
      </c>
    </row>
    <row r="21" spans="1:11" x14ac:dyDescent="0.25">
      <c r="A21" s="14">
        <v>211</v>
      </c>
      <c r="B21" s="18" t="s">
        <v>16</v>
      </c>
      <c r="C21" s="51">
        <v>50000</v>
      </c>
      <c r="D21" s="29">
        <v>37790.199999999997</v>
      </c>
      <c r="E21" s="29">
        <v>37790.199999999997</v>
      </c>
      <c r="F21" s="29">
        <v>37790.199999999997</v>
      </c>
      <c r="G21" s="29">
        <v>37790.199999999997</v>
      </c>
      <c r="H21" s="29">
        <v>37790.199999999997</v>
      </c>
      <c r="I21" s="29">
        <v>37790.199999999997</v>
      </c>
      <c r="J21" s="17">
        <f t="shared" si="1"/>
        <v>0</v>
      </c>
      <c r="K21" s="30">
        <f t="shared" si="2"/>
        <v>100</v>
      </c>
    </row>
    <row r="22" spans="1:11" x14ac:dyDescent="0.25">
      <c r="A22" s="14">
        <v>214</v>
      </c>
      <c r="B22" s="18" t="s">
        <v>30</v>
      </c>
      <c r="C22" s="51">
        <v>50000</v>
      </c>
      <c r="D22" s="29">
        <v>30400</v>
      </c>
      <c r="E22" s="29">
        <v>30400</v>
      </c>
      <c r="F22" s="29">
        <v>30400</v>
      </c>
      <c r="G22" s="29">
        <v>30400</v>
      </c>
      <c r="H22" s="29">
        <v>30400</v>
      </c>
      <c r="I22" s="29">
        <v>30400</v>
      </c>
      <c r="J22" s="17">
        <f>F22-H22</f>
        <v>0</v>
      </c>
      <c r="K22" s="30">
        <f t="shared" si="2"/>
        <v>100</v>
      </c>
    </row>
    <row r="23" spans="1:11" x14ac:dyDescent="0.25">
      <c r="A23" s="14">
        <v>216</v>
      </c>
      <c r="B23" s="18" t="s">
        <v>26</v>
      </c>
      <c r="C23" s="51">
        <v>75254.759999999995</v>
      </c>
      <c r="D23" s="29">
        <v>62680.480000000003</v>
      </c>
      <c r="E23" s="29">
        <v>62680.480000000003</v>
      </c>
      <c r="F23" s="29">
        <v>62680.480000000003</v>
      </c>
      <c r="G23" s="29">
        <v>62680.480000000003</v>
      </c>
      <c r="H23" s="29">
        <v>62680.480000000003</v>
      </c>
      <c r="I23" s="29">
        <v>62680.480000000003</v>
      </c>
      <c r="J23" s="17">
        <f t="shared" si="1"/>
        <v>0</v>
      </c>
      <c r="K23" s="30">
        <f t="shared" si="2"/>
        <v>100</v>
      </c>
    </row>
    <row r="24" spans="1:11" x14ac:dyDescent="0.25">
      <c r="A24" s="14">
        <v>246</v>
      </c>
      <c r="B24" s="18" t="s">
        <v>27</v>
      </c>
      <c r="C24" s="51">
        <v>50000</v>
      </c>
      <c r="D24" s="29">
        <v>26361</v>
      </c>
      <c r="E24" s="29">
        <v>26361</v>
      </c>
      <c r="F24" s="29">
        <v>26361</v>
      </c>
      <c r="G24" s="29">
        <v>26361</v>
      </c>
      <c r="H24" s="29">
        <v>26361</v>
      </c>
      <c r="I24" s="29">
        <v>26361</v>
      </c>
      <c r="J24" s="17">
        <f t="shared" si="1"/>
        <v>0</v>
      </c>
      <c r="K24" s="30">
        <f t="shared" si="2"/>
        <v>100</v>
      </c>
    </row>
    <row r="25" spans="1:11" x14ac:dyDescent="0.25">
      <c r="A25" s="14">
        <v>261</v>
      </c>
      <c r="B25" s="18" t="s">
        <v>31</v>
      </c>
      <c r="C25" s="51">
        <v>220505.76</v>
      </c>
      <c r="D25" s="29">
        <v>430200.16</v>
      </c>
      <c r="E25" s="29">
        <v>430200.16</v>
      </c>
      <c r="F25" s="29">
        <v>430200.16</v>
      </c>
      <c r="G25" s="29">
        <v>430200.16</v>
      </c>
      <c r="H25" s="29">
        <v>430200.16</v>
      </c>
      <c r="I25" s="29">
        <v>430200.16</v>
      </c>
      <c r="J25" s="17">
        <f t="shared" si="1"/>
        <v>0</v>
      </c>
      <c r="K25" s="30">
        <f t="shared" si="2"/>
        <v>100</v>
      </c>
    </row>
    <row r="26" spans="1:11" x14ac:dyDescent="0.25">
      <c r="A26" s="14">
        <v>271</v>
      </c>
      <c r="B26" s="18" t="s">
        <v>17</v>
      </c>
      <c r="C26" s="51">
        <v>200000</v>
      </c>
      <c r="D26" s="29">
        <v>44961.599999999999</v>
      </c>
      <c r="E26" s="29">
        <v>44961.599999999999</v>
      </c>
      <c r="F26" s="29">
        <v>44961.599999999999</v>
      </c>
      <c r="G26" s="29">
        <v>44961.599999999999</v>
      </c>
      <c r="H26" s="29">
        <v>44961.599999999999</v>
      </c>
      <c r="I26" s="29">
        <v>44961.599999999999</v>
      </c>
      <c r="J26" s="17">
        <f t="shared" si="1"/>
        <v>0</v>
      </c>
      <c r="K26" s="30">
        <f t="shared" si="2"/>
        <v>100</v>
      </c>
    </row>
    <row r="27" spans="1:11" x14ac:dyDescent="0.25">
      <c r="A27" s="14">
        <v>272</v>
      </c>
      <c r="B27" s="18" t="s">
        <v>28</v>
      </c>
      <c r="C27" s="51">
        <v>100000</v>
      </c>
      <c r="D27" s="29">
        <v>131640.28</v>
      </c>
      <c r="E27" s="29">
        <v>131640.28</v>
      </c>
      <c r="F27" s="29">
        <v>131640.28</v>
      </c>
      <c r="G27" s="29">
        <v>131640.28</v>
      </c>
      <c r="H27" s="29">
        <v>131640.28</v>
      </c>
      <c r="I27" s="29">
        <v>131640.28</v>
      </c>
      <c r="J27" s="17">
        <f t="shared" si="1"/>
        <v>0</v>
      </c>
      <c r="K27" s="30">
        <f t="shared" si="2"/>
        <v>100</v>
      </c>
    </row>
    <row r="28" spans="1:11" x14ac:dyDescent="0.25">
      <c r="A28" s="14">
        <v>296</v>
      </c>
      <c r="B28" s="18" t="s">
        <v>36</v>
      </c>
      <c r="C28" s="51">
        <v>104100</v>
      </c>
      <c r="D28" s="29">
        <v>201172.07</v>
      </c>
      <c r="E28" s="29">
        <v>201172.07</v>
      </c>
      <c r="F28" s="29">
        <v>201172.07</v>
      </c>
      <c r="G28" s="29">
        <v>201172.07</v>
      </c>
      <c r="H28" s="29">
        <v>201172.07</v>
      </c>
      <c r="I28" s="29">
        <v>201172.07</v>
      </c>
      <c r="J28" s="17">
        <f t="shared" si="1"/>
        <v>0</v>
      </c>
      <c r="K28" s="30">
        <f t="shared" si="2"/>
        <v>100</v>
      </c>
    </row>
    <row r="29" spans="1:11" x14ac:dyDescent="0.25">
      <c r="A29" s="14">
        <v>311</v>
      </c>
      <c r="B29" s="18" t="s">
        <v>37</v>
      </c>
      <c r="C29" s="51">
        <v>2253025.9</v>
      </c>
      <c r="D29" s="29">
        <v>1553178.96</v>
      </c>
      <c r="E29" s="29">
        <v>1553178.96</v>
      </c>
      <c r="F29" s="29">
        <v>1553178.96</v>
      </c>
      <c r="G29" s="29">
        <v>1553178.96</v>
      </c>
      <c r="H29" s="29">
        <v>1553178.96</v>
      </c>
      <c r="I29" s="29">
        <v>1553178.96</v>
      </c>
      <c r="J29" s="17">
        <f t="shared" si="1"/>
        <v>0</v>
      </c>
      <c r="K29" s="30">
        <f t="shared" si="2"/>
        <v>100</v>
      </c>
    </row>
    <row r="30" spans="1:11" x14ac:dyDescent="0.25">
      <c r="A30" s="14">
        <v>341</v>
      </c>
      <c r="B30" s="18" t="s">
        <v>32</v>
      </c>
      <c r="C30" s="51">
        <v>1853.76</v>
      </c>
      <c r="D30" s="29">
        <v>3100.25</v>
      </c>
      <c r="E30" s="29">
        <v>3100.25</v>
      </c>
      <c r="F30" s="29">
        <v>3100.25</v>
      </c>
      <c r="G30" s="29">
        <v>3100.25</v>
      </c>
      <c r="H30" s="29">
        <v>3100.25</v>
      </c>
      <c r="I30" s="29">
        <v>3100.25</v>
      </c>
      <c r="J30" s="17">
        <f t="shared" si="1"/>
        <v>0</v>
      </c>
      <c r="K30" s="30">
        <f t="shared" si="2"/>
        <v>100</v>
      </c>
    </row>
    <row r="31" spans="1:11" x14ac:dyDescent="0.25">
      <c r="A31" s="14">
        <v>355</v>
      </c>
      <c r="B31" s="18" t="s">
        <v>33</v>
      </c>
      <c r="C31" s="51">
        <v>141785.76</v>
      </c>
      <c r="D31" s="29">
        <v>306760.55</v>
      </c>
      <c r="E31" s="29">
        <v>306760.55</v>
      </c>
      <c r="F31" s="29">
        <v>306760.55</v>
      </c>
      <c r="G31" s="29">
        <v>306760.55</v>
      </c>
      <c r="H31" s="29">
        <v>306760.55</v>
      </c>
      <c r="I31" s="29">
        <v>306760.55</v>
      </c>
      <c r="J31" s="17">
        <f t="shared" si="1"/>
        <v>0</v>
      </c>
      <c r="K31" s="30">
        <f t="shared" si="2"/>
        <v>100</v>
      </c>
    </row>
    <row r="32" spans="1:11" x14ac:dyDescent="0.25">
      <c r="A32" s="14">
        <v>392</v>
      </c>
      <c r="B32" s="18" t="s">
        <v>34</v>
      </c>
      <c r="C32" s="51">
        <v>1265798</v>
      </c>
      <c r="D32" s="29">
        <v>1458159</v>
      </c>
      <c r="E32" s="29">
        <v>1458159</v>
      </c>
      <c r="F32" s="29">
        <v>1458159</v>
      </c>
      <c r="G32" s="29">
        <v>1458159</v>
      </c>
      <c r="H32" s="29">
        <v>1458159</v>
      </c>
      <c r="I32" s="29">
        <v>1458159</v>
      </c>
      <c r="J32" s="17">
        <f t="shared" si="1"/>
        <v>0</v>
      </c>
      <c r="K32" s="30">
        <f t="shared" si="2"/>
        <v>100</v>
      </c>
    </row>
    <row r="33" spans="1:13" x14ac:dyDescent="0.25">
      <c r="A33" s="14">
        <v>345</v>
      </c>
      <c r="B33" s="18" t="s">
        <v>18</v>
      </c>
      <c r="C33" s="51">
        <v>66931.06</v>
      </c>
      <c r="D33" s="29">
        <v>10092.17</v>
      </c>
      <c r="E33" s="29">
        <v>10092.17</v>
      </c>
      <c r="F33" s="29">
        <v>10092.17</v>
      </c>
      <c r="G33" s="29">
        <v>10092.17</v>
      </c>
      <c r="H33" s="29">
        <v>10092.17</v>
      </c>
      <c r="I33" s="29">
        <v>10092.17</v>
      </c>
      <c r="J33" s="17">
        <f t="shared" si="1"/>
        <v>0</v>
      </c>
      <c r="K33" s="30">
        <f t="shared" si="2"/>
        <v>100</v>
      </c>
    </row>
    <row r="34" spans="1:13" x14ac:dyDescent="0.25">
      <c r="A34" s="14">
        <v>441</v>
      </c>
      <c r="B34" s="18" t="s">
        <v>35</v>
      </c>
      <c r="C34" s="51">
        <v>90000</v>
      </c>
      <c r="D34" s="29">
        <v>62413.77</v>
      </c>
      <c r="E34" s="29">
        <v>62413.77</v>
      </c>
      <c r="F34" s="29">
        <v>62413.77</v>
      </c>
      <c r="G34" s="29">
        <v>62413.77</v>
      </c>
      <c r="H34" s="29">
        <v>62413.77</v>
      </c>
      <c r="I34" s="29">
        <v>62413.77</v>
      </c>
      <c r="J34" s="17">
        <f t="shared" si="1"/>
        <v>0</v>
      </c>
      <c r="K34" s="30">
        <f t="shared" si="2"/>
        <v>100</v>
      </c>
    </row>
    <row r="35" spans="1:13" x14ac:dyDescent="0.25">
      <c r="A35" s="14">
        <v>451</v>
      </c>
      <c r="B35" s="18" t="s">
        <v>29</v>
      </c>
      <c r="C35" s="51">
        <v>322762.5</v>
      </c>
      <c r="D35" s="29">
        <v>271823</v>
      </c>
      <c r="E35" s="29">
        <v>271823</v>
      </c>
      <c r="F35" s="29">
        <v>271823</v>
      </c>
      <c r="G35" s="29">
        <v>271823</v>
      </c>
      <c r="H35" s="29">
        <v>271823</v>
      </c>
      <c r="I35" s="29">
        <v>271823</v>
      </c>
      <c r="J35" s="17">
        <f t="shared" si="1"/>
        <v>0</v>
      </c>
      <c r="K35" s="30">
        <f t="shared" si="2"/>
        <v>100</v>
      </c>
    </row>
    <row r="36" spans="1:13" x14ac:dyDescent="0.25">
      <c r="A36" s="14">
        <v>399</v>
      </c>
      <c r="B36" s="18" t="s">
        <v>38</v>
      </c>
      <c r="C36" s="51">
        <v>10000</v>
      </c>
      <c r="D36" s="29">
        <v>5428.8</v>
      </c>
      <c r="E36" s="29">
        <v>5428.8</v>
      </c>
      <c r="F36" s="29">
        <v>5428.8</v>
      </c>
      <c r="G36" s="29">
        <v>5428.8</v>
      </c>
      <c r="H36" s="29">
        <v>5428.8</v>
      </c>
      <c r="I36" s="29">
        <v>5428.8</v>
      </c>
      <c r="J36" s="17">
        <f t="shared" si="1"/>
        <v>0</v>
      </c>
      <c r="K36" s="30">
        <f t="shared" si="2"/>
        <v>100</v>
      </c>
    </row>
    <row r="37" spans="1:13" s="50" customFormat="1" x14ac:dyDescent="0.25">
      <c r="A37" s="55">
        <v>134</v>
      </c>
      <c r="B37" s="18" t="s">
        <v>48</v>
      </c>
      <c r="C37" s="56" t="s">
        <v>46</v>
      </c>
      <c r="D37" s="29">
        <v>11400</v>
      </c>
      <c r="E37" s="29">
        <v>11400</v>
      </c>
      <c r="F37" s="29">
        <v>11400</v>
      </c>
      <c r="G37" s="29">
        <v>11400</v>
      </c>
      <c r="H37" s="29">
        <v>11400</v>
      </c>
      <c r="I37" s="29">
        <v>11400</v>
      </c>
      <c r="J37" s="17">
        <f t="shared" ref="J37:J38" si="3">F37-H37</f>
        <v>0</v>
      </c>
      <c r="K37" s="57">
        <f t="shared" ref="K37:K38" si="4">H37*100/D37</f>
        <v>100</v>
      </c>
      <c r="M37"/>
    </row>
    <row r="38" spans="1:13" s="50" customFormat="1" ht="15.75" thickBot="1" x14ac:dyDescent="0.3">
      <c r="A38" s="55">
        <v>334</v>
      </c>
      <c r="B38" s="18" t="s">
        <v>47</v>
      </c>
      <c r="C38" s="58" t="s">
        <v>46</v>
      </c>
      <c r="D38" s="29">
        <v>113000</v>
      </c>
      <c r="E38" s="29">
        <v>113000</v>
      </c>
      <c r="F38" s="29">
        <v>113000</v>
      </c>
      <c r="G38" s="29">
        <v>113000</v>
      </c>
      <c r="H38" s="29">
        <v>113000</v>
      </c>
      <c r="I38" s="29">
        <v>113000</v>
      </c>
      <c r="J38" s="17">
        <f t="shared" si="3"/>
        <v>0</v>
      </c>
      <c r="K38" s="57">
        <f t="shared" si="4"/>
        <v>100</v>
      </c>
      <c r="M38"/>
    </row>
    <row r="39" spans="1:13" x14ac:dyDescent="0.25">
      <c r="A39" s="59" t="s">
        <v>9</v>
      </c>
      <c r="B39" s="59"/>
      <c r="C39" s="19">
        <f>SUM(C18:C38)</f>
        <v>11851739.859999999</v>
      </c>
      <c r="D39" s="19">
        <f t="shared" ref="D39:J39" si="5">SUM(D18:D38)</f>
        <v>11851739.860000001</v>
      </c>
      <c r="E39" s="19">
        <f t="shared" si="5"/>
        <v>11851739.860000001</v>
      </c>
      <c r="F39" s="19">
        <f t="shared" si="5"/>
        <v>11851739.860000001</v>
      </c>
      <c r="G39" s="19">
        <f t="shared" si="5"/>
        <v>11851739.860000001</v>
      </c>
      <c r="H39" s="19">
        <f t="shared" si="5"/>
        <v>11851739.860000001</v>
      </c>
      <c r="I39" s="19">
        <f t="shared" si="5"/>
        <v>11851739.860000001</v>
      </c>
      <c r="J39" s="19">
        <f t="shared" si="5"/>
        <v>0</v>
      </c>
      <c r="K39" s="29"/>
    </row>
    <row r="44" spans="1:13" x14ac:dyDescent="0.25">
      <c r="B44" s="24" t="s">
        <v>45</v>
      </c>
      <c r="C44" s="2"/>
      <c r="D44" s="2"/>
      <c r="E44" s="2"/>
      <c r="F44" s="2"/>
      <c r="G44" s="2"/>
      <c r="H44" s="2"/>
      <c r="I44" s="2"/>
      <c r="J44" s="2"/>
    </row>
    <row r="45" spans="1:13" x14ac:dyDescent="0.25">
      <c r="A45" s="9"/>
      <c r="B45" s="28" t="s">
        <v>1</v>
      </c>
      <c r="C45" s="11" t="s">
        <v>2</v>
      </c>
      <c r="D45" s="12" t="s">
        <v>11</v>
      </c>
      <c r="E45" s="12" t="s">
        <v>21</v>
      </c>
      <c r="F45" s="12" t="s">
        <v>3</v>
      </c>
      <c r="G45" s="12" t="s">
        <v>14</v>
      </c>
      <c r="H45" s="12" t="s">
        <v>22</v>
      </c>
      <c r="I45" s="13" t="s">
        <v>5</v>
      </c>
      <c r="J45" s="12" t="s">
        <v>23</v>
      </c>
      <c r="K45" s="33" t="s">
        <v>24</v>
      </c>
    </row>
    <row r="46" spans="1:13" x14ac:dyDescent="0.25">
      <c r="A46" s="63">
        <v>614</v>
      </c>
      <c r="B46" s="32" t="s">
        <v>20</v>
      </c>
      <c r="C46" s="29">
        <v>1218000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34">
        <f>F46-I46</f>
        <v>0</v>
      </c>
      <c r="K46" s="35" t="e">
        <f>H46*100/D46</f>
        <v>#DIV/0!</v>
      </c>
    </row>
    <row r="47" spans="1:13" x14ac:dyDescent="0.25">
      <c r="A47" s="63">
        <v>613</v>
      </c>
      <c r="B47" s="32" t="s">
        <v>25</v>
      </c>
      <c r="C47" s="29">
        <v>2261677.08</v>
      </c>
      <c r="D47" s="29">
        <v>3087743.93</v>
      </c>
      <c r="E47" s="29">
        <v>3087743.93</v>
      </c>
      <c r="F47" s="29">
        <v>3087743.93</v>
      </c>
      <c r="G47" s="29">
        <v>3087743.93</v>
      </c>
      <c r="H47" s="29">
        <v>3087743.93</v>
      </c>
      <c r="I47" s="29">
        <v>3087743.93</v>
      </c>
      <c r="J47" s="39">
        <f>F47-I47</f>
        <v>0</v>
      </c>
      <c r="K47" s="35">
        <f>H47*100/D47</f>
        <v>100</v>
      </c>
    </row>
    <row r="48" spans="1:13" x14ac:dyDescent="0.25">
      <c r="A48" s="68">
        <v>615</v>
      </c>
      <c r="B48" s="29" t="s">
        <v>59</v>
      </c>
      <c r="C48" s="29">
        <v>0</v>
      </c>
      <c r="D48" s="29">
        <v>391933.07</v>
      </c>
      <c r="E48" s="29">
        <v>391933.07</v>
      </c>
      <c r="F48" s="29">
        <v>391933.07</v>
      </c>
      <c r="G48" s="29">
        <v>391933.07</v>
      </c>
      <c r="H48" s="29">
        <v>391933.07</v>
      </c>
      <c r="I48" s="29">
        <v>391933.07</v>
      </c>
      <c r="J48" s="34"/>
      <c r="K48" s="35">
        <f>H48*100/D48</f>
        <v>100</v>
      </c>
    </row>
    <row r="49" spans="1:32" x14ac:dyDescent="0.25">
      <c r="A49" s="20"/>
      <c r="B49" s="25" t="s">
        <v>10</v>
      </c>
      <c r="C49" s="31">
        <f t="shared" ref="C49:I49" si="6">SUM(C46:C48)</f>
        <v>3479677.08</v>
      </c>
      <c r="D49" s="31">
        <f t="shared" si="6"/>
        <v>3479677</v>
      </c>
      <c r="E49" s="62">
        <f t="shared" si="6"/>
        <v>3479677</v>
      </c>
      <c r="F49" s="31">
        <f t="shared" si="6"/>
        <v>3479677</v>
      </c>
      <c r="G49" s="31">
        <f t="shared" si="6"/>
        <v>3479677</v>
      </c>
      <c r="H49" s="31">
        <f t="shared" si="6"/>
        <v>3479677</v>
      </c>
      <c r="I49" s="31">
        <f t="shared" si="6"/>
        <v>3479677</v>
      </c>
      <c r="J49" s="31">
        <f>SUM(J46:J48)</f>
        <v>0</v>
      </c>
      <c r="K49" s="29"/>
    </row>
    <row r="50" spans="1:32" x14ac:dyDescent="0.25">
      <c r="A50" s="20"/>
      <c r="B50" s="36"/>
      <c r="C50" s="26"/>
      <c r="D50" s="26"/>
      <c r="E50" s="37"/>
      <c r="F50" s="26"/>
      <c r="G50" s="26"/>
      <c r="H50" s="26"/>
      <c r="I50" s="26"/>
      <c r="J50" s="38"/>
      <c r="K50" s="22"/>
    </row>
    <row r="53" spans="1:32" x14ac:dyDescent="0.25">
      <c r="B53" s="24" t="s">
        <v>62</v>
      </c>
      <c r="C53" s="2"/>
      <c r="D53" s="2"/>
      <c r="E53" s="2"/>
      <c r="F53" s="2"/>
      <c r="G53" s="2"/>
      <c r="H53" s="2"/>
      <c r="I53" s="2"/>
      <c r="J53" s="2"/>
    </row>
    <row r="54" spans="1:32" x14ac:dyDescent="0.25">
      <c r="A54" s="9"/>
      <c r="B54" s="28" t="s">
        <v>1</v>
      </c>
      <c r="C54" s="11" t="s">
        <v>2</v>
      </c>
      <c r="D54" s="12" t="s">
        <v>11</v>
      </c>
      <c r="E54" s="12" t="s">
        <v>21</v>
      </c>
      <c r="F54" s="12" t="s">
        <v>3</v>
      </c>
      <c r="G54" s="12" t="s">
        <v>14</v>
      </c>
      <c r="H54" s="12" t="s">
        <v>22</v>
      </c>
      <c r="I54" s="13" t="s">
        <v>5</v>
      </c>
      <c r="J54" s="12" t="s">
        <v>23</v>
      </c>
      <c r="K54" s="33" t="s">
        <v>24</v>
      </c>
    </row>
    <row r="55" spans="1:32" s="52" customFormat="1" x14ac:dyDescent="0.25">
      <c r="A55" s="70">
        <v>333</v>
      </c>
      <c r="B55" t="s">
        <v>61</v>
      </c>
      <c r="C55" s="64">
        <v>200000</v>
      </c>
      <c r="D55" s="64">
        <v>0</v>
      </c>
      <c r="E55" s="64">
        <v>0</v>
      </c>
      <c r="F55" s="64">
        <v>0</v>
      </c>
      <c r="G55" s="64">
        <v>0</v>
      </c>
      <c r="H55" s="64">
        <v>0</v>
      </c>
      <c r="I55" s="64">
        <v>0</v>
      </c>
      <c r="J55" s="65">
        <f>F55-I55</f>
        <v>0</v>
      </c>
      <c r="K55" s="66" t="e">
        <f>H55*100/D55</f>
        <v>#DIV/0!</v>
      </c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</row>
    <row r="56" spans="1:32" x14ac:dyDescent="0.25">
      <c r="A56" s="70">
        <v>211</v>
      </c>
      <c r="B56" s="69" t="s">
        <v>49</v>
      </c>
      <c r="C56" s="64">
        <v>0</v>
      </c>
      <c r="D56" s="64">
        <v>6750</v>
      </c>
      <c r="E56" s="64">
        <v>6750</v>
      </c>
      <c r="F56" s="64">
        <v>6750</v>
      </c>
      <c r="G56" s="64">
        <v>6750</v>
      </c>
      <c r="H56" s="64">
        <v>6750</v>
      </c>
      <c r="I56" s="64">
        <v>6750</v>
      </c>
      <c r="J56" s="65">
        <f>F56-I56</f>
        <v>0</v>
      </c>
      <c r="K56" s="66">
        <f t="shared" ref="K56:K66" si="7">H56*100/D56</f>
        <v>100</v>
      </c>
    </row>
    <row r="57" spans="1:32" x14ac:dyDescent="0.25">
      <c r="A57" s="70">
        <v>212</v>
      </c>
      <c r="B57" s="69" t="s">
        <v>52</v>
      </c>
      <c r="C57" s="64">
        <v>0</v>
      </c>
      <c r="D57" s="64">
        <v>0</v>
      </c>
      <c r="E57" s="64">
        <v>0</v>
      </c>
      <c r="F57" s="64">
        <v>0</v>
      </c>
      <c r="G57" s="64">
        <v>0</v>
      </c>
      <c r="H57" s="64">
        <v>0</v>
      </c>
      <c r="I57" s="64">
        <v>0</v>
      </c>
      <c r="J57" s="65">
        <f t="shared" ref="J57:J66" si="8">F57-I57</f>
        <v>0</v>
      </c>
      <c r="K57" s="66" t="e">
        <f t="shared" si="7"/>
        <v>#DIV/0!</v>
      </c>
    </row>
    <row r="58" spans="1:32" x14ac:dyDescent="0.25">
      <c r="A58" s="70">
        <v>214</v>
      </c>
      <c r="B58" s="69" t="s">
        <v>50</v>
      </c>
      <c r="C58" s="64">
        <v>0</v>
      </c>
      <c r="D58" s="64">
        <v>5050</v>
      </c>
      <c r="E58" s="64">
        <v>5050</v>
      </c>
      <c r="F58" s="64">
        <v>5050</v>
      </c>
      <c r="G58" s="64">
        <v>5050</v>
      </c>
      <c r="H58" s="64">
        <v>5050</v>
      </c>
      <c r="I58" s="64">
        <v>5050</v>
      </c>
      <c r="J58" s="65">
        <f t="shared" si="8"/>
        <v>0</v>
      </c>
      <c r="K58" s="66">
        <f t="shared" si="7"/>
        <v>100</v>
      </c>
    </row>
    <row r="59" spans="1:32" x14ac:dyDescent="0.25">
      <c r="A59" s="70">
        <v>215</v>
      </c>
      <c r="B59" s="69" t="s">
        <v>53</v>
      </c>
      <c r="C59" s="64">
        <v>0</v>
      </c>
      <c r="D59" s="64">
        <v>3000</v>
      </c>
      <c r="E59" s="64">
        <v>3000</v>
      </c>
      <c r="F59" s="64">
        <v>3000</v>
      </c>
      <c r="G59" s="64">
        <v>3000</v>
      </c>
      <c r="H59" s="64">
        <v>3000</v>
      </c>
      <c r="I59" s="64">
        <v>3000</v>
      </c>
      <c r="J59" s="65">
        <f t="shared" si="8"/>
        <v>0</v>
      </c>
      <c r="K59" s="66">
        <f t="shared" si="7"/>
        <v>100</v>
      </c>
    </row>
    <row r="60" spans="1:32" x14ac:dyDescent="0.25">
      <c r="A60" s="70">
        <v>217</v>
      </c>
      <c r="B60" s="69" t="s">
        <v>51</v>
      </c>
      <c r="C60" s="64">
        <v>0</v>
      </c>
      <c r="D60" s="64">
        <v>40000</v>
      </c>
      <c r="E60" s="64">
        <v>40000</v>
      </c>
      <c r="F60" s="64">
        <v>40000</v>
      </c>
      <c r="G60" s="64">
        <v>40000</v>
      </c>
      <c r="H60" s="64">
        <v>40000</v>
      </c>
      <c r="I60" s="64">
        <v>40000</v>
      </c>
      <c r="J60" s="65">
        <f t="shared" si="8"/>
        <v>0</v>
      </c>
      <c r="K60" s="66">
        <f t="shared" si="7"/>
        <v>100</v>
      </c>
    </row>
    <row r="61" spans="1:32" x14ac:dyDescent="0.25">
      <c r="A61" s="70">
        <v>261</v>
      </c>
      <c r="B61" s="69" t="s">
        <v>54</v>
      </c>
      <c r="C61" s="64">
        <v>0</v>
      </c>
      <c r="D61" s="64">
        <v>2200</v>
      </c>
      <c r="E61" s="64">
        <v>2200</v>
      </c>
      <c r="F61" s="64">
        <v>2200</v>
      </c>
      <c r="G61" s="64">
        <v>2200</v>
      </c>
      <c r="H61" s="64">
        <v>2200</v>
      </c>
      <c r="I61" s="64">
        <v>2200</v>
      </c>
      <c r="J61" s="65">
        <f t="shared" si="8"/>
        <v>0</v>
      </c>
      <c r="K61" s="66">
        <f t="shared" si="7"/>
        <v>100</v>
      </c>
    </row>
    <row r="62" spans="1:32" x14ac:dyDescent="0.25">
      <c r="A62" s="70">
        <v>334</v>
      </c>
      <c r="B62" t="s">
        <v>60</v>
      </c>
      <c r="C62" s="64">
        <v>0</v>
      </c>
      <c r="D62" s="64">
        <v>117000</v>
      </c>
      <c r="E62" s="64">
        <v>117000</v>
      </c>
      <c r="F62" s="64">
        <v>117000</v>
      </c>
      <c r="G62" s="64">
        <v>117000</v>
      </c>
      <c r="H62" s="64">
        <v>117000</v>
      </c>
      <c r="I62" s="64">
        <v>117000</v>
      </c>
      <c r="J62" s="65">
        <f t="shared" si="8"/>
        <v>0</v>
      </c>
      <c r="K62" s="66">
        <f t="shared" si="7"/>
        <v>100</v>
      </c>
    </row>
    <row r="63" spans="1:32" x14ac:dyDescent="0.25">
      <c r="A63" s="70">
        <v>511</v>
      </c>
      <c r="B63" s="69" t="s">
        <v>55</v>
      </c>
      <c r="C63" s="64">
        <v>0</v>
      </c>
      <c r="D63" s="64">
        <v>26000</v>
      </c>
      <c r="E63" s="64">
        <v>26000</v>
      </c>
      <c r="F63" s="64">
        <v>26000</v>
      </c>
      <c r="G63" s="64">
        <v>26000</v>
      </c>
      <c r="H63" s="64">
        <v>26000</v>
      </c>
      <c r="I63" s="64">
        <v>26000</v>
      </c>
      <c r="J63" s="65">
        <f t="shared" si="8"/>
        <v>0</v>
      </c>
      <c r="K63" s="66">
        <f t="shared" si="7"/>
        <v>100</v>
      </c>
    </row>
    <row r="64" spans="1:32" x14ac:dyDescent="0.25">
      <c r="A64" s="54"/>
      <c r="B64" s="32"/>
      <c r="C64" s="67"/>
      <c r="D64" s="67"/>
      <c r="E64" s="67"/>
      <c r="F64" s="67"/>
      <c r="G64" s="67"/>
      <c r="H64" s="67"/>
      <c r="I64" s="67"/>
      <c r="J64" s="65"/>
      <c r="K64" s="66"/>
    </row>
    <row r="65" spans="1:11" x14ac:dyDescent="0.25">
      <c r="A65" s="54"/>
      <c r="B65" s="32"/>
      <c r="C65" s="67"/>
      <c r="D65" s="67"/>
      <c r="E65" s="67"/>
      <c r="F65" s="67"/>
      <c r="G65" s="67"/>
      <c r="H65" s="67"/>
      <c r="I65" s="67"/>
      <c r="J65" s="65"/>
      <c r="K65" s="66"/>
    </row>
    <row r="66" spans="1:11" x14ac:dyDescent="0.25">
      <c r="A66" s="54"/>
      <c r="B66" s="32"/>
      <c r="C66" s="67"/>
      <c r="D66" s="67"/>
      <c r="E66" s="67"/>
      <c r="F66" s="67"/>
      <c r="G66" s="67"/>
      <c r="H66" s="67"/>
      <c r="I66" s="67"/>
      <c r="J66" s="65"/>
      <c r="K66" s="66"/>
    </row>
    <row r="67" spans="1:11" x14ac:dyDescent="0.25">
      <c r="A67" s="20"/>
      <c r="B67" s="25" t="s">
        <v>10</v>
      </c>
      <c r="C67" s="31">
        <f t="shared" ref="C67:J67" si="9">SUM(C55:C66)</f>
        <v>200000</v>
      </c>
      <c r="D67" s="21">
        <f t="shared" si="9"/>
        <v>200000</v>
      </c>
      <c r="E67" s="23">
        <f t="shared" si="9"/>
        <v>200000</v>
      </c>
      <c r="F67" s="21">
        <f t="shared" si="9"/>
        <v>200000</v>
      </c>
      <c r="G67" s="21">
        <f t="shared" si="9"/>
        <v>200000</v>
      </c>
      <c r="H67" s="21">
        <f t="shared" si="9"/>
        <v>200000</v>
      </c>
      <c r="I67" s="21">
        <f t="shared" si="9"/>
        <v>200000</v>
      </c>
      <c r="J67" s="21">
        <f t="shared" si="9"/>
        <v>0</v>
      </c>
      <c r="K67" s="29"/>
    </row>
  </sheetData>
  <autoFilter ref="A17:K38" xr:uid="{00000000-0009-0000-0000-000000000000}"/>
  <mergeCells count="4">
    <mergeCell ref="A39:B39"/>
    <mergeCell ref="A2:J4"/>
    <mergeCell ref="A16:K16"/>
    <mergeCell ref="A12:B12"/>
  </mergeCells>
  <pageMargins left="0.84" right="0.15748031496062992" top="0.55118110236220474" bottom="0.74803149606299213" header="0.15748031496062992" footer="0.31496062992125984"/>
  <pageSetup paperSize="5" scale="75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Trans 4TO  Trim 2021 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2022-06-02T03:54:47Z</dcterms:modified>
</cp:coreProperties>
</file>